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Como conferir" sheetId="2" state="visible" r:id="rId2"/>
    <sheet xmlns:r="http://schemas.openxmlformats.org/officeDocument/2006/relationships" name="Sobre o Tema 84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-&quot;R$&quot; #,##0.00;&quot;-&quot;"/>
  </numFmts>
  <fonts count="10">
    <font>
      <name val="Calibri"/>
      <family val="2"/>
      <color theme="1"/>
      <sz val="11"/>
      <scheme val="minor"/>
    </font>
    <font>
      <name val="Arial"/>
      <b val="1"/>
      <color rgb="0009090B"/>
      <sz val="20"/>
    </font>
    <font>
      <name val="Arial"/>
      <color rgb="0071717A"/>
      <sz val="10"/>
    </font>
    <font>
      <name val="Arial"/>
      <b val="1"/>
      <color rgb="0009090B"/>
      <sz val="10"/>
    </font>
    <font>
      <name val="Arial"/>
      <b val="1"/>
      <color rgb="0009090B"/>
      <sz val="12"/>
    </font>
    <font>
      <name val="Arial"/>
      <color rgb="0009090B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9090B"/>
      <sz val="11"/>
    </font>
    <font>
      <name val="Arial"/>
      <color rgb="0071717A"/>
      <sz val="9"/>
    </font>
  </fonts>
  <fills count="6">
    <fill>
      <patternFill/>
    </fill>
    <fill>
      <patternFill patternType="gray125"/>
    </fill>
    <fill>
      <patternFill patternType="solid">
        <fgColor rgb="00F4F4F5"/>
      </patternFill>
    </fill>
    <fill>
      <patternFill patternType="solid">
        <fgColor rgb="0009090B"/>
      </patternFill>
    </fill>
    <fill>
      <patternFill patternType="solid">
        <fgColor rgb="00FEF9C3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medium">
        <color rgb="0009090B"/>
      </bottom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2" borderId="0" applyAlignment="1" pivotButton="0" quotePrefix="0" xfId="0">
      <alignment vertical="center" wrapText="1"/>
    </xf>
    <xf numFmtId="0" fontId="6" fillId="3" borderId="0" applyAlignment="1" pivotButton="0" quotePrefix="0" xfId="0">
      <alignment horizontal="center" vertical="center" wrapText="1"/>
    </xf>
    <xf numFmtId="0" fontId="7" fillId="4" borderId="2" pivotButton="0" quotePrefix="0" xfId="0"/>
    <xf numFmtId="0" fontId="7" fillId="4" borderId="2" applyAlignment="1" pivotButton="0" quotePrefix="0" xfId="0">
      <alignment horizontal="center"/>
    </xf>
    <xf numFmtId="164" fontId="7" fillId="4" borderId="2" pivotButton="0" quotePrefix="0" xfId="0"/>
    <xf numFmtId="164" fontId="3" fillId="0" borderId="2" pivotButton="0" quotePrefix="0" xfId="0"/>
    <xf numFmtId="0" fontId="3" fillId="0" borderId="2" pivotButton="0" quotePrefix="0" xfId="0"/>
    <xf numFmtId="0" fontId="3" fillId="0" borderId="0" pivotButton="0" quotePrefix="0" xfId="0"/>
    <xf numFmtId="164" fontId="8" fillId="5" borderId="2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64"/>
  <sheetViews>
    <sheetView showGridLines="0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20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26" customWidth="1" min="10" max="10"/>
  </cols>
  <sheetData>
    <row r="2">
      <c r="B2" s="1" t="inlineStr">
        <is>
          <t>Checklist Tema 843 na sua carteira</t>
        </is>
      </c>
      <c r="J2" s="2" t="inlineStr">
        <is>
          <t>Siga @inloco.ia.br</t>
        </is>
      </c>
    </row>
    <row r="3">
      <c r="B3" s="3" t="inlineStr">
        <is>
          <t>Crédito presumido de ICMS fora da base do PIS/Cofins (STF, RE 835.818). Quem da carteira conferir primeiro.</t>
        </is>
      </c>
      <c r="J3" s="2" t="inlineStr">
        <is>
          <t>inloco.ia.br</t>
        </is>
      </c>
    </row>
    <row r="5">
      <c r="B5" s="4" t="inlineStr">
        <is>
          <t>Como usar</t>
        </is>
      </c>
      <c r="C5" s="5" t="n"/>
      <c r="D5" s="5" t="n"/>
      <c r="E5" s="5" t="n"/>
      <c r="F5" s="5" t="n"/>
      <c r="G5" s="5" t="n"/>
      <c r="H5" s="5" t="n"/>
      <c r="I5" s="5" t="n"/>
      <c r="J5" s="5" t="n"/>
    </row>
    <row r="6" ht="30" customHeight="1">
      <c r="B6" s="6" t="inlineStr">
        <is>
          <t>1. Uma linha por cliente. Preencha só as células amarelas; as outras calculam sozinhas. A primeira linha é um exemplo: apague ou substitua.</t>
        </is>
      </c>
    </row>
    <row r="7" ht="30" customHeight="1">
      <c r="B7" s="6" t="inlineStr">
        <is>
          <t>2. Responda Sim ou Não nas 4 perguntas do checklist. A aba "Como conferir" explica onde olhar cada uma.</t>
        </is>
      </c>
    </row>
    <row r="8" ht="30" customHeight="1">
      <c r="B8" s="6" t="inlineStr">
        <is>
          <t>3. Com as 4 respostas Sim, informe o crédito presumido médio por mês. A planilha estima o PIS/Cofins pago a mais por mês (9,25% no não cumulativo).</t>
        </is>
      </c>
    </row>
    <row r="9" ht="30" customHeight="1">
      <c r="B9" s="6" t="inlineStr">
        <is>
          <t>4. A estimativa é nominal. O que foi pago nos últimos 5 anos é corrigido pela Selic: use a planilha gratuita em inloco.ia.br/selic.</t>
        </is>
      </c>
    </row>
    <row r="10" ht="30" customHeight="1">
      <c r="B10" s="6" t="inlineStr">
        <is>
          <t>5. A modulação do Tema 843 ainda não foi decidida. Leia a aba "Sobre o Tema 843" antes de pedir restituição ou compensar.</t>
        </is>
      </c>
    </row>
    <row r="12">
      <c r="B12" s="4" t="inlineStr">
        <is>
          <t>Sua carteira</t>
        </is>
      </c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44" customHeight="1">
      <c r="B13" s="7" t="inlineStr">
        <is>
          <t>Cliente</t>
        </is>
      </c>
      <c r="C13" s="7" t="inlineStr">
        <is>
          <t>CNPJ</t>
        </is>
      </c>
      <c r="D13" s="7" t="inlineStr">
        <is>
          <t>Lucro real no período?</t>
        </is>
      </c>
      <c r="E13" s="7" t="inlineStr">
        <is>
          <t>Crédito presumido de ICMS?</t>
        </is>
      </c>
      <c r="F13" s="7" t="inlineStr">
        <is>
          <t>Crédito entrou na base do PIS/Cofins?</t>
        </is>
      </c>
      <c r="G13" s="7" t="inlineStr">
        <is>
          <t>Competências nos últimos 5 anos?</t>
        </is>
      </c>
      <c r="H13" s="7" t="inlineStr">
        <is>
          <t>Crédito presumido médio por mês (R$)</t>
        </is>
      </c>
      <c r="I13" s="7" t="inlineStr">
        <is>
          <t>PIS/Cofins pago a mais por mês (estimativa)</t>
        </is>
      </c>
      <c r="J13" s="7" t="inlineStr">
        <is>
          <t>Resultado</t>
        </is>
      </c>
    </row>
    <row r="14">
      <c r="B14" s="8" t="inlineStr">
        <is>
          <t>Exemplo: Indústria Alfa (apague)</t>
        </is>
      </c>
      <c r="C14" s="8" t="n"/>
      <c r="D14" s="9" t="inlineStr">
        <is>
          <t>Sim</t>
        </is>
      </c>
      <c r="E14" s="9" t="inlineStr">
        <is>
          <t>Sim</t>
        </is>
      </c>
      <c r="F14" s="9" t="inlineStr">
        <is>
          <t>Sim</t>
        </is>
      </c>
      <c r="G14" s="9" t="inlineStr">
        <is>
          <t>Sim</t>
        </is>
      </c>
      <c r="H14" s="10" t="n">
        <v>125000</v>
      </c>
      <c r="I14" s="11">
        <f>IF(AND(COUNTIF(D14:G14,"Sim")=4,ISNUMBER(H14)),H14*9.25%,"")</f>
        <v/>
      </c>
      <c r="J14" s="12">
        <f>IF(B14="","",IF(COUNTIF(D14:G14,"Não")&gt;0,"Fora do checklist",IF(COUNTIF(D14:G14,"Sim")=4,"Conferir com prioridade","Falta responder")))</f>
        <v/>
      </c>
    </row>
    <row r="15">
      <c r="B15" s="8" t="n"/>
      <c r="C15" s="8" t="n"/>
      <c r="D15" s="9" t="n"/>
      <c r="E15" s="9" t="n"/>
      <c r="F15" s="9" t="n"/>
      <c r="G15" s="9" t="n"/>
      <c r="H15" s="10" t="n"/>
      <c r="I15" s="11">
        <f>IF(AND(COUNTIF(D15:G15,"Sim")=4,ISNUMBER(H15)),H15*9.25%,"")</f>
        <v/>
      </c>
      <c r="J15" s="12">
        <f>IF(B15="","",IF(COUNTIF(D15:G15,"Não")&gt;0,"Fora do checklist",IF(COUNTIF(D15:G15,"Sim")=4,"Conferir com prioridade","Falta responder")))</f>
        <v/>
      </c>
    </row>
    <row r="16">
      <c r="B16" s="8" t="n"/>
      <c r="C16" s="8" t="n"/>
      <c r="D16" s="9" t="n"/>
      <c r="E16" s="9" t="n"/>
      <c r="F16" s="9" t="n"/>
      <c r="G16" s="9" t="n"/>
      <c r="H16" s="10" t="n"/>
      <c r="I16" s="11">
        <f>IF(AND(COUNTIF(D16:G16,"Sim")=4,ISNUMBER(H16)),H16*9.25%,"")</f>
        <v/>
      </c>
      <c r="J16" s="12">
        <f>IF(B16="","",IF(COUNTIF(D16:G16,"Não")&gt;0,"Fora do checklist",IF(COUNTIF(D16:G16,"Sim")=4,"Conferir com prioridade","Falta responder")))</f>
        <v/>
      </c>
    </row>
    <row r="17">
      <c r="B17" s="8" t="n"/>
      <c r="C17" s="8" t="n"/>
      <c r="D17" s="9" t="n"/>
      <c r="E17" s="9" t="n"/>
      <c r="F17" s="9" t="n"/>
      <c r="G17" s="9" t="n"/>
      <c r="H17" s="10" t="n"/>
      <c r="I17" s="11">
        <f>IF(AND(COUNTIF(D17:G17,"Sim")=4,ISNUMBER(H17)),H17*9.25%,"")</f>
        <v/>
      </c>
      <c r="J17" s="12">
        <f>IF(B17="","",IF(COUNTIF(D17:G17,"Não")&gt;0,"Fora do checklist",IF(COUNTIF(D17:G17,"Sim")=4,"Conferir com prioridade","Falta responder")))</f>
        <v/>
      </c>
    </row>
    <row r="18">
      <c r="B18" s="8" t="n"/>
      <c r="C18" s="8" t="n"/>
      <c r="D18" s="9" t="n"/>
      <c r="E18" s="9" t="n"/>
      <c r="F18" s="9" t="n"/>
      <c r="G18" s="9" t="n"/>
      <c r="H18" s="10" t="n"/>
      <c r="I18" s="11">
        <f>IF(AND(COUNTIF(D18:G18,"Sim")=4,ISNUMBER(H18)),H18*9.25%,"")</f>
        <v/>
      </c>
      <c r="J18" s="12">
        <f>IF(B18="","",IF(COUNTIF(D18:G18,"Não")&gt;0,"Fora do checklist",IF(COUNTIF(D18:G18,"Sim")=4,"Conferir com prioridade","Falta responder")))</f>
        <v/>
      </c>
    </row>
    <row r="19">
      <c r="B19" s="8" t="n"/>
      <c r="C19" s="8" t="n"/>
      <c r="D19" s="9" t="n"/>
      <c r="E19" s="9" t="n"/>
      <c r="F19" s="9" t="n"/>
      <c r="G19" s="9" t="n"/>
      <c r="H19" s="10" t="n"/>
      <c r="I19" s="11">
        <f>IF(AND(COUNTIF(D19:G19,"Sim")=4,ISNUMBER(H19)),H19*9.25%,"")</f>
        <v/>
      </c>
      <c r="J19" s="12">
        <f>IF(B19="","",IF(COUNTIF(D19:G19,"Não")&gt;0,"Fora do checklist",IF(COUNTIF(D19:G19,"Sim")=4,"Conferir com prioridade","Falta responder")))</f>
        <v/>
      </c>
    </row>
    <row r="20">
      <c r="B20" s="8" t="n"/>
      <c r="C20" s="8" t="n"/>
      <c r="D20" s="9" t="n"/>
      <c r="E20" s="9" t="n"/>
      <c r="F20" s="9" t="n"/>
      <c r="G20" s="9" t="n"/>
      <c r="H20" s="10" t="n"/>
      <c r="I20" s="11">
        <f>IF(AND(COUNTIF(D20:G20,"Sim")=4,ISNUMBER(H20)),H20*9.25%,"")</f>
        <v/>
      </c>
      <c r="J20" s="12">
        <f>IF(B20="","",IF(COUNTIF(D20:G20,"Não")&gt;0,"Fora do checklist",IF(COUNTIF(D20:G20,"Sim")=4,"Conferir com prioridade","Falta responder")))</f>
        <v/>
      </c>
    </row>
    <row r="21">
      <c r="B21" s="8" t="n"/>
      <c r="C21" s="8" t="n"/>
      <c r="D21" s="9" t="n"/>
      <c r="E21" s="9" t="n"/>
      <c r="F21" s="9" t="n"/>
      <c r="G21" s="9" t="n"/>
      <c r="H21" s="10" t="n"/>
      <c r="I21" s="11">
        <f>IF(AND(COUNTIF(D21:G21,"Sim")=4,ISNUMBER(H21)),H21*9.25%,"")</f>
        <v/>
      </c>
      <c r="J21" s="12">
        <f>IF(B21="","",IF(COUNTIF(D21:G21,"Não")&gt;0,"Fora do checklist",IF(COUNTIF(D21:G21,"Sim")=4,"Conferir com prioridade","Falta responder")))</f>
        <v/>
      </c>
    </row>
    <row r="22">
      <c r="B22" s="8" t="n"/>
      <c r="C22" s="8" t="n"/>
      <c r="D22" s="9" t="n"/>
      <c r="E22" s="9" t="n"/>
      <c r="F22" s="9" t="n"/>
      <c r="G22" s="9" t="n"/>
      <c r="H22" s="10" t="n"/>
      <c r="I22" s="11">
        <f>IF(AND(COUNTIF(D22:G22,"Sim")=4,ISNUMBER(H22)),H22*9.25%,"")</f>
        <v/>
      </c>
      <c r="J22" s="12">
        <f>IF(B22="","",IF(COUNTIF(D22:G22,"Não")&gt;0,"Fora do checklist",IF(COUNTIF(D22:G22,"Sim")=4,"Conferir com prioridade","Falta responder")))</f>
        <v/>
      </c>
    </row>
    <row r="23">
      <c r="B23" s="8" t="n"/>
      <c r="C23" s="8" t="n"/>
      <c r="D23" s="9" t="n"/>
      <c r="E23" s="9" t="n"/>
      <c r="F23" s="9" t="n"/>
      <c r="G23" s="9" t="n"/>
      <c r="H23" s="10" t="n"/>
      <c r="I23" s="11">
        <f>IF(AND(COUNTIF(D23:G23,"Sim")=4,ISNUMBER(H23)),H23*9.25%,"")</f>
        <v/>
      </c>
      <c r="J23" s="12">
        <f>IF(B23="","",IF(COUNTIF(D23:G23,"Não")&gt;0,"Fora do checklist",IF(COUNTIF(D23:G23,"Sim")=4,"Conferir com prioridade","Falta responder")))</f>
        <v/>
      </c>
    </row>
    <row r="24">
      <c r="B24" s="8" t="n"/>
      <c r="C24" s="8" t="n"/>
      <c r="D24" s="9" t="n"/>
      <c r="E24" s="9" t="n"/>
      <c r="F24" s="9" t="n"/>
      <c r="G24" s="9" t="n"/>
      <c r="H24" s="10" t="n"/>
      <c r="I24" s="11">
        <f>IF(AND(COUNTIF(D24:G24,"Sim")=4,ISNUMBER(H24)),H24*9.25%,"")</f>
        <v/>
      </c>
      <c r="J24" s="12">
        <f>IF(B24="","",IF(COUNTIF(D24:G24,"Não")&gt;0,"Fora do checklist",IF(COUNTIF(D24:G24,"Sim")=4,"Conferir com prioridade","Falta responder")))</f>
        <v/>
      </c>
    </row>
    <row r="25">
      <c r="B25" s="8" t="n"/>
      <c r="C25" s="8" t="n"/>
      <c r="D25" s="9" t="n"/>
      <c r="E25" s="9" t="n"/>
      <c r="F25" s="9" t="n"/>
      <c r="G25" s="9" t="n"/>
      <c r="H25" s="10" t="n"/>
      <c r="I25" s="11">
        <f>IF(AND(COUNTIF(D25:G25,"Sim")=4,ISNUMBER(H25)),H25*9.25%,"")</f>
        <v/>
      </c>
      <c r="J25" s="12">
        <f>IF(B25="","",IF(COUNTIF(D25:G25,"Não")&gt;0,"Fora do checklist",IF(COUNTIF(D25:G25,"Sim")=4,"Conferir com prioridade","Falta responder")))</f>
        <v/>
      </c>
    </row>
    <row r="26">
      <c r="B26" s="8" t="n"/>
      <c r="C26" s="8" t="n"/>
      <c r="D26" s="9" t="n"/>
      <c r="E26" s="9" t="n"/>
      <c r="F26" s="9" t="n"/>
      <c r="G26" s="9" t="n"/>
      <c r="H26" s="10" t="n"/>
      <c r="I26" s="11">
        <f>IF(AND(COUNTIF(D26:G26,"Sim")=4,ISNUMBER(H26)),H26*9.25%,"")</f>
        <v/>
      </c>
      <c r="J26" s="12">
        <f>IF(B26="","",IF(COUNTIF(D26:G26,"Não")&gt;0,"Fora do checklist",IF(COUNTIF(D26:G26,"Sim")=4,"Conferir com prioridade","Falta responder")))</f>
        <v/>
      </c>
    </row>
    <row r="27">
      <c r="B27" s="8" t="n"/>
      <c r="C27" s="8" t="n"/>
      <c r="D27" s="9" t="n"/>
      <c r="E27" s="9" t="n"/>
      <c r="F27" s="9" t="n"/>
      <c r="G27" s="9" t="n"/>
      <c r="H27" s="10" t="n"/>
      <c r="I27" s="11">
        <f>IF(AND(COUNTIF(D27:G27,"Sim")=4,ISNUMBER(H27)),H27*9.25%,"")</f>
        <v/>
      </c>
      <c r="J27" s="12">
        <f>IF(B27="","",IF(COUNTIF(D27:G27,"Não")&gt;0,"Fora do checklist",IF(COUNTIF(D27:G27,"Sim")=4,"Conferir com prioridade","Falta responder")))</f>
        <v/>
      </c>
    </row>
    <row r="28">
      <c r="B28" s="8" t="n"/>
      <c r="C28" s="8" t="n"/>
      <c r="D28" s="9" t="n"/>
      <c r="E28" s="9" t="n"/>
      <c r="F28" s="9" t="n"/>
      <c r="G28" s="9" t="n"/>
      <c r="H28" s="10" t="n"/>
      <c r="I28" s="11">
        <f>IF(AND(COUNTIF(D28:G28,"Sim")=4,ISNUMBER(H28)),H28*9.25%,"")</f>
        <v/>
      </c>
      <c r="J28" s="12">
        <f>IF(B28="","",IF(COUNTIF(D28:G28,"Não")&gt;0,"Fora do checklist",IF(COUNTIF(D28:G28,"Sim")=4,"Conferir com prioridade","Falta responder")))</f>
        <v/>
      </c>
    </row>
    <row r="29">
      <c r="B29" s="8" t="n"/>
      <c r="C29" s="8" t="n"/>
      <c r="D29" s="9" t="n"/>
      <c r="E29" s="9" t="n"/>
      <c r="F29" s="9" t="n"/>
      <c r="G29" s="9" t="n"/>
      <c r="H29" s="10" t="n"/>
      <c r="I29" s="11">
        <f>IF(AND(COUNTIF(D29:G29,"Sim")=4,ISNUMBER(H29)),H29*9.25%,"")</f>
        <v/>
      </c>
      <c r="J29" s="12">
        <f>IF(B29="","",IF(COUNTIF(D29:G29,"Não")&gt;0,"Fora do checklist",IF(COUNTIF(D29:G29,"Sim")=4,"Conferir com prioridade","Falta responder")))</f>
        <v/>
      </c>
    </row>
    <row r="30">
      <c r="B30" s="8" t="n"/>
      <c r="C30" s="8" t="n"/>
      <c r="D30" s="9" t="n"/>
      <c r="E30" s="9" t="n"/>
      <c r="F30" s="9" t="n"/>
      <c r="G30" s="9" t="n"/>
      <c r="H30" s="10" t="n"/>
      <c r="I30" s="11">
        <f>IF(AND(COUNTIF(D30:G30,"Sim")=4,ISNUMBER(H30)),H30*9.25%,"")</f>
        <v/>
      </c>
      <c r="J30" s="12">
        <f>IF(B30="","",IF(COUNTIF(D30:G30,"Não")&gt;0,"Fora do checklist",IF(COUNTIF(D30:G30,"Sim")=4,"Conferir com prioridade","Falta responder")))</f>
        <v/>
      </c>
    </row>
    <row r="31">
      <c r="B31" s="8" t="n"/>
      <c r="C31" s="8" t="n"/>
      <c r="D31" s="9" t="n"/>
      <c r="E31" s="9" t="n"/>
      <c r="F31" s="9" t="n"/>
      <c r="G31" s="9" t="n"/>
      <c r="H31" s="10" t="n"/>
      <c r="I31" s="11">
        <f>IF(AND(COUNTIF(D31:G31,"Sim")=4,ISNUMBER(H31)),H31*9.25%,"")</f>
        <v/>
      </c>
      <c r="J31" s="12">
        <f>IF(B31="","",IF(COUNTIF(D31:G31,"Não")&gt;0,"Fora do checklist",IF(COUNTIF(D31:G31,"Sim")=4,"Conferir com prioridade","Falta responder")))</f>
        <v/>
      </c>
    </row>
    <row r="32">
      <c r="B32" s="8" t="n"/>
      <c r="C32" s="8" t="n"/>
      <c r="D32" s="9" t="n"/>
      <c r="E32" s="9" t="n"/>
      <c r="F32" s="9" t="n"/>
      <c r="G32" s="9" t="n"/>
      <c r="H32" s="10" t="n"/>
      <c r="I32" s="11">
        <f>IF(AND(COUNTIF(D32:G32,"Sim")=4,ISNUMBER(H32)),H32*9.25%,"")</f>
        <v/>
      </c>
      <c r="J32" s="12">
        <f>IF(B32="","",IF(COUNTIF(D32:G32,"Não")&gt;0,"Fora do checklist",IF(COUNTIF(D32:G32,"Sim")=4,"Conferir com prioridade","Falta responder")))</f>
        <v/>
      </c>
    </row>
    <row r="33">
      <c r="B33" s="8" t="n"/>
      <c r="C33" s="8" t="n"/>
      <c r="D33" s="9" t="n"/>
      <c r="E33" s="9" t="n"/>
      <c r="F33" s="9" t="n"/>
      <c r="G33" s="9" t="n"/>
      <c r="H33" s="10" t="n"/>
      <c r="I33" s="11">
        <f>IF(AND(COUNTIF(D33:G33,"Sim")=4,ISNUMBER(H33)),H33*9.25%,"")</f>
        <v/>
      </c>
      <c r="J33" s="12">
        <f>IF(B33="","",IF(COUNTIF(D33:G33,"Não")&gt;0,"Fora do checklist",IF(COUNTIF(D33:G33,"Sim")=4,"Conferir com prioridade","Falta responder")))</f>
        <v/>
      </c>
    </row>
    <row r="34">
      <c r="B34" s="8" t="n"/>
      <c r="C34" s="8" t="n"/>
      <c r="D34" s="9" t="n"/>
      <c r="E34" s="9" t="n"/>
      <c r="F34" s="9" t="n"/>
      <c r="G34" s="9" t="n"/>
      <c r="H34" s="10" t="n"/>
      <c r="I34" s="11">
        <f>IF(AND(COUNTIF(D34:G34,"Sim")=4,ISNUMBER(H34)),H34*9.25%,"")</f>
        <v/>
      </c>
      <c r="J34" s="12">
        <f>IF(B34="","",IF(COUNTIF(D34:G34,"Não")&gt;0,"Fora do checklist",IF(COUNTIF(D34:G34,"Sim")=4,"Conferir com prioridade","Falta responder")))</f>
        <v/>
      </c>
    </row>
    <row r="35">
      <c r="B35" s="8" t="n"/>
      <c r="C35" s="8" t="n"/>
      <c r="D35" s="9" t="n"/>
      <c r="E35" s="9" t="n"/>
      <c r="F35" s="9" t="n"/>
      <c r="G35" s="9" t="n"/>
      <c r="H35" s="10" t="n"/>
      <c r="I35" s="11">
        <f>IF(AND(COUNTIF(D35:G35,"Sim")=4,ISNUMBER(H35)),H35*9.25%,"")</f>
        <v/>
      </c>
      <c r="J35" s="12">
        <f>IF(B35="","",IF(COUNTIF(D35:G35,"Não")&gt;0,"Fora do checklist",IF(COUNTIF(D35:G35,"Sim")=4,"Conferir com prioridade","Falta responder")))</f>
        <v/>
      </c>
    </row>
    <row r="36">
      <c r="B36" s="8" t="n"/>
      <c r="C36" s="8" t="n"/>
      <c r="D36" s="9" t="n"/>
      <c r="E36" s="9" t="n"/>
      <c r="F36" s="9" t="n"/>
      <c r="G36" s="9" t="n"/>
      <c r="H36" s="10" t="n"/>
      <c r="I36" s="11">
        <f>IF(AND(COUNTIF(D36:G36,"Sim")=4,ISNUMBER(H36)),H36*9.25%,"")</f>
        <v/>
      </c>
      <c r="J36" s="12">
        <f>IF(B36="","",IF(COUNTIF(D36:G36,"Não")&gt;0,"Fora do checklist",IF(COUNTIF(D36:G36,"Sim")=4,"Conferir com prioridade","Falta responder")))</f>
        <v/>
      </c>
    </row>
    <row r="37">
      <c r="B37" s="8" t="n"/>
      <c r="C37" s="8" t="n"/>
      <c r="D37" s="9" t="n"/>
      <c r="E37" s="9" t="n"/>
      <c r="F37" s="9" t="n"/>
      <c r="G37" s="9" t="n"/>
      <c r="H37" s="10" t="n"/>
      <c r="I37" s="11">
        <f>IF(AND(COUNTIF(D37:G37,"Sim")=4,ISNUMBER(H37)),H37*9.25%,"")</f>
        <v/>
      </c>
      <c r="J37" s="12">
        <f>IF(B37="","",IF(COUNTIF(D37:G37,"Não")&gt;0,"Fora do checklist",IF(COUNTIF(D37:G37,"Sim")=4,"Conferir com prioridade","Falta responder")))</f>
        <v/>
      </c>
    </row>
    <row r="38">
      <c r="B38" s="8" t="n"/>
      <c r="C38" s="8" t="n"/>
      <c r="D38" s="9" t="n"/>
      <c r="E38" s="9" t="n"/>
      <c r="F38" s="9" t="n"/>
      <c r="G38" s="9" t="n"/>
      <c r="H38" s="10" t="n"/>
      <c r="I38" s="11">
        <f>IF(AND(COUNTIF(D38:G38,"Sim")=4,ISNUMBER(H38)),H38*9.25%,"")</f>
        <v/>
      </c>
      <c r="J38" s="12">
        <f>IF(B38="","",IF(COUNTIF(D38:G38,"Não")&gt;0,"Fora do checklist",IF(COUNTIF(D38:G38,"Sim")=4,"Conferir com prioridade","Falta responder")))</f>
        <v/>
      </c>
    </row>
    <row r="39">
      <c r="B39" s="8" t="n"/>
      <c r="C39" s="8" t="n"/>
      <c r="D39" s="9" t="n"/>
      <c r="E39" s="9" t="n"/>
      <c r="F39" s="9" t="n"/>
      <c r="G39" s="9" t="n"/>
      <c r="H39" s="10" t="n"/>
      <c r="I39" s="11">
        <f>IF(AND(COUNTIF(D39:G39,"Sim")=4,ISNUMBER(H39)),H39*9.25%,"")</f>
        <v/>
      </c>
      <c r="J39" s="12">
        <f>IF(B39="","",IF(COUNTIF(D39:G39,"Não")&gt;0,"Fora do checklist",IF(COUNTIF(D39:G39,"Sim")=4,"Conferir com prioridade","Falta responder")))</f>
        <v/>
      </c>
    </row>
    <row r="40">
      <c r="B40" s="8" t="n"/>
      <c r="C40" s="8" t="n"/>
      <c r="D40" s="9" t="n"/>
      <c r="E40" s="9" t="n"/>
      <c r="F40" s="9" t="n"/>
      <c r="G40" s="9" t="n"/>
      <c r="H40" s="10" t="n"/>
      <c r="I40" s="11">
        <f>IF(AND(COUNTIF(D40:G40,"Sim")=4,ISNUMBER(H40)),H40*9.25%,"")</f>
        <v/>
      </c>
      <c r="J40" s="12">
        <f>IF(B40="","",IF(COUNTIF(D40:G40,"Não")&gt;0,"Fora do checklist",IF(COUNTIF(D40:G40,"Sim")=4,"Conferir com prioridade","Falta responder")))</f>
        <v/>
      </c>
    </row>
    <row r="41">
      <c r="B41" s="8" t="n"/>
      <c r="C41" s="8" t="n"/>
      <c r="D41" s="9" t="n"/>
      <c r="E41" s="9" t="n"/>
      <c r="F41" s="9" t="n"/>
      <c r="G41" s="9" t="n"/>
      <c r="H41" s="10" t="n"/>
      <c r="I41" s="11">
        <f>IF(AND(COUNTIF(D41:G41,"Sim")=4,ISNUMBER(H41)),H41*9.25%,"")</f>
        <v/>
      </c>
      <c r="J41" s="12">
        <f>IF(B41="","",IF(COUNTIF(D41:G41,"Não")&gt;0,"Fora do checklist",IF(COUNTIF(D41:G41,"Sim")=4,"Conferir com prioridade","Falta responder")))</f>
        <v/>
      </c>
    </row>
    <row r="42">
      <c r="B42" s="8" t="n"/>
      <c r="C42" s="8" t="n"/>
      <c r="D42" s="9" t="n"/>
      <c r="E42" s="9" t="n"/>
      <c r="F42" s="9" t="n"/>
      <c r="G42" s="9" t="n"/>
      <c r="H42" s="10" t="n"/>
      <c r="I42" s="11">
        <f>IF(AND(COUNTIF(D42:G42,"Sim")=4,ISNUMBER(H42)),H42*9.25%,"")</f>
        <v/>
      </c>
      <c r="J42" s="12">
        <f>IF(B42="","",IF(COUNTIF(D42:G42,"Não")&gt;0,"Fora do checklist",IF(COUNTIF(D42:G42,"Sim")=4,"Conferir com prioridade","Falta responder")))</f>
        <v/>
      </c>
    </row>
    <row r="43">
      <c r="B43" s="8" t="n"/>
      <c r="C43" s="8" t="n"/>
      <c r="D43" s="9" t="n"/>
      <c r="E43" s="9" t="n"/>
      <c r="F43" s="9" t="n"/>
      <c r="G43" s="9" t="n"/>
      <c r="H43" s="10" t="n"/>
      <c r="I43" s="11">
        <f>IF(AND(COUNTIF(D43:G43,"Sim")=4,ISNUMBER(H43)),H43*9.25%,"")</f>
        <v/>
      </c>
      <c r="J43" s="12">
        <f>IF(B43="","",IF(COUNTIF(D43:G43,"Não")&gt;0,"Fora do checklist",IF(COUNTIF(D43:G43,"Sim")=4,"Conferir com prioridade","Falta responder")))</f>
        <v/>
      </c>
    </row>
    <row r="44">
      <c r="B44" s="8" t="n"/>
      <c r="C44" s="8" t="n"/>
      <c r="D44" s="9" t="n"/>
      <c r="E44" s="9" t="n"/>
      <c r="F44" s="9" t="n"/>
      <c r="G44" s="9" t="n"/>
      <c r="H44" s="10" t="n"/>
      <c r="I44" s="11">
        <f>IF(AND(COUNTIF(D44:G44,"Sim")=4,ISNUMBER(H44)),H44*9.25%,"")</f>
        <v/>
      </c>
      <c r="J44" s="12">
        <f>IF(B44="","",IF(COUNTIF(D44:G44,"Não")&gt;0,"Fora do checklist",IF(COUNTIF(D44:G44,"Sim")=4,"Conferir com prioridade","Falta responder")))</f>
        <v/>
      </c>
    </row>
    <row r="45">
      <c r="B45" s="8" t="n"/>
      <c r="C45" s="8" t="n"/>
      <c r="D45" s="9" t="n"/>
      <c r="E45" s="9" t="n"/>
      <c r="F45" s="9" t="n"/>
      <c r="G45" s="9" t="n"/>
      <c r="H45" s="10" t="n"/>
      <c r="I45" s="11">
        <f>IF(AND(COUNTIF(D45:G45,"Sim")=4,ISNUMBER(H45)),H45*9.25%,"")</f>
        <v/>
      </c>
      <c r="J45" s="12">
        <f>IF(B45="","",IF(COUNTIF(D45:G45,"Não")&gt;0,"Fora do checklist",IF(COUNTIF(D45:G45,"Sim")=4,"Conferir com prioridade","Falta responder")))</f>
        <v/>
      </c>
    </row>
    <row r="46">
      <c r="B46" s="8" t="n"/>
      <c r="C46" s="8" t="n"/>
      <c r="D46" s="9" t="n"/>
      <c r="E46" s="9" t="n"/>
      <c r="F46" s="9" t="n"/>
      <c r="G46" s="9" t="n"/>
      <c r="H46" s="10" t="n"/>
      <c r="I46" s="11">
        <f>IF(AND(COUNTIF(D46:G46,"Sim")=4,ISNUMBER(H46)),H46*9.25%,"")</f>
        <v/>
      </c>
      <c r="J46" s="12">
        <f>IF(B46="","",IF(COUNTIF(D46:G46,"Não")&gt;0,"Fora do checklist",IF(COUNTIF(D46:G46,"Sim")=4,"Conferir com prioridade","Falta responder")))</f>
        <v/>
      </c>
    </row>
    <row r="47">
      <c r="B47" s="8" t="n"/>
      <c r="C47" s="8" t="n"/>
      <c r="D47" s="9" t="n"/>
      <c r="E47" s="9" t="n"/>
      <c r="F47" s="9" t="n"/>
      <c r="G47" s="9" t="n"/>
      <c r="H47" s="10" t="n"/>
      <c r="I47" s="11">
        <f>IF(AND(COUNTIF(D47:G47,"Sim")=4,ISNUMBER(H47)),H47*9.25%,"")</f>
        <v/>
      </c>
      <c r="J47" s="12">
        <f>IF(B47="","",IF(COUNTIF(D47:G47,"Não")&gt;0,"Fora do checklist",IF(COUNTIF(D47:G47,"Sim")=4,"Conferir com prioridade","Falta responder")))</f>
        <v/>
      </c>
    </row>
    <row r="48">
      <c r="B48" s="8" t="n"/>
      <c r="C48" s="8" t="n"/>
      <c r="D48" s="9" t="n"/>
      <c r="E48" s="9" t="n"/>
      <c r="F48" s="9" t="n"/>
      <c r="G48" s="9" t="n"/>
      <c r="H48" s="10" t="n"/>
      <c r="I48" s="11">
        <f>IF(AND(COUNTIF(D48:G48,"Sim")=4,ISNUMBER(H48)),H48*9.25%,"")</f>
        <v/>
      </c>
      <c r="J48" s="12">
        <f>IF(B48="","",IF(COUNTIF(D48:G48,"Não")&gt;0,"Fora do checklist",IF(COUNTIF(D48:G48,"Sim")=4,"Conferir com prioridade","Falta responder")))</f>
        <v/>
      </c>
    </row>
    <row r="49">
      <c r="B49" s="8" t="n"/>
      <c r="C49" s="8" t="n"/>
      <c r="D49" s="9" t="n"/>
      <c r="E49" s="9" t="n"/>
      <c r="F49" s="9" t="n"/>
      <c r="G49" s="9" t="n"/>
      <c r="H49" s="10" t="n"/>
      <c r="I49" s="11">
        <f>IF(AND(COUNTIF(D49:G49,"Sim")=4,ISNUMBER(H49)),H49*9.25%,"")</f>
        <v/>
      </c>
      <c r="J49" s="12">
        <f>IF(B49="","",IF(COUNTIF(D49:G49,"Não")&gt;0,"Fora do checklist",IF(COUNTIF(D49:G49,"Sim")=4,"Conferir com prioridade","Falta responder")))</f>
        <v/>
      </c>
    </row>
    <row r="50">
      <c r="B50" s="8" t="n"/>
      <c r="C50" s="8" t="n"/>
      <c r="D50" s="9" t="n"/>
      <c r="E50" s="9" t="n"/>
      <c r="F50" s="9" t="n"/>
      <c r="G50" s="9" t="n"/>
      <c r="H50" s="10" t="n"/>
      <c r="I50" s="11">
        <f>IF(AND(COUNTIF(D50:G50,"Sim")=4,ISNUMBER(H50)),H50*9.25%,"")</f>
        <v/>
      </c>
      <c r="J50" s="12">
        <f>IF(B50="","",IF(COUNTIF(D50:G50,"Não")&gt;0,"Fora do checklist",IF(COUNTIF(D50:G50,"Sim")=4,"Conferir com prioridade","Falta responder")))</f>
        <v/>
      </c>
    </row>
    <row r="51">
      <c r="B51" s="8" t="n"/>
      <c r="C51" s="8" t="n"/>
      <c r="D51" s="9" t="n"/>
      <c r="E51" s="9" t="n"/>
      <c r="F51" s="9" t="n"/>
      <c r="G51" s="9" t="n"/>
      <c r="H51" s="10" t="n"/>
      <c r="I51" s="11">
        <f>IF(AND(COUNTIF(D51:G51,"Sim")=4,ISNUMBER(H51)),H51*9.25%,"")</f>
        <v/>
      </c>
      <c r="J51" s="12">
        <f>IF(B51="","",IF(COUNTIF(D51:G51,"Não")&gt;0,"Fora do checklist",IF(COUNTIF(D51:G51,"Sim")=4,"Conferir com prioridade","Falta responder")))</f>
        <v/>
      </c>
    </row>
    <row r="52">
      <c r="B52" s="8" t="n"/>
      <c r="C52" s="8" t="n"/>
      <c r="D52" s="9" t="n"/>
      <c r="E52" s="9" t="n"/>
      <c r="F52" s="9" t="n"/>
      <c r="G52" s="9" t="n"/>
      <c r="H52" s="10" t="n"/>
      <c r="I52" s="11">
        <f>IF(AND(COUNTIF(D52:G52,"Sim")=4,ISNUMBER(H52)),H52*9.25%,"")</f>
        <v/>
      </c>
      <c r="J52" s="12">
        <f>IF(B52="","",IF(COUNTIF(D52:G52,"Não")&gt;0,"Fora do checklist",IF(COUNTIF(D52:G52,"Sim")=4,"Conferir com prioridade","Falta responder")))</f>
        <v/>
      </c>
    </row>
    <row r="53">
      <c r="B53" s="8" t="n"/>
      <c r="C53" s="8" t="n"/>
      <c r="D53" s="9" t="n"/>
      <c r="E53" s="9" t="n"/>
      <c r="F53" s="9" t="n"/>
      <c r="G53" s="9" t="n"/>
      <c r="H53" s="10" t="n"/>
      <c r="I53" s="11">
        <f>IF(AND(COUNTIF(D53:G53,"Sim")=4,ISNUMBER(H53)),H53*9.25%,"")</f>
        <v/>
      </c>
      <c r="J53" s="12">
        <f>IF(B53="","",IF(COUNTIF(D53:G53,"Não")&gt;0,"Fora do checklist",IF(COUNTIF(D53:G53,"Sim")=4,"Conferir com prioridade","Falta responder")))</f>
        <v/>
      </c>
    </row>
    <row r="54">
      <c r="B54" s="8" t="n"/>
      <c r="C54" s="8" t="n"/>
      <c r="D54" s="9" t="n"/>
      <c r="E54" s="9" t="n"/>
      <c r="F54" s="9" t="n"/>
      <c r="G54" s="9" t="n"/>
      <c r="H54" s="10" t="n"/>
      <c r="I54" s="11">
        <f>IF(AND(COUNTIF(D54:G54,"Sim")=4,ISNUMBER(H54)),H54*9.25%,"")</f>
        <v/>
      </c>
      <c r="J54" s="12">
        <f>IF(B54="","",IF(COUNTIF(D54:G54,"Não")&gt;0,"Fora do checklist",IF(COUNTIF(D54:G54,"Sim")=4,"Conferir com prioridade","Falta responder")))</f>
        <v/>
      </c>
    </row>
    <row r="55">
      <c r="B55" s="8" t="n"/>
      <c r="C55" s="8" t="n"/>
      <c r="D55" s="9" t="n"/>
      <c r="E55" s="9" t="n"/>
      <c r="F55" s="9" t="n"/>
      <c r="G55" s="9" t="n"/>
      <c r="H55" s="10" t="n"/>
      <c r="I55" s="11">
        <f>IF(AND(COUNTIF(D55:G55,"Sim")=4,ISNUMBER(H55)),H55*9.25%,"")</f>
        <v/>
      </c>
      <c r="J55" s="12">
        <f>IF(B55="","",IF(COUNTIF(D55:G55,"Não")&gt;0,"Fora do checklist",IF(COUNTIF(D55:G55,"Sim")=4,"Conferir com prioridade","Falta responder")))</f>
        <v/>
      </c>
    </row>
    <row r="56">
      <c r="B56" s="8" t="n"/>
      <c r="C56" s="8" t="n"/>
      <c r="D56" s="9" t="n"/>
      <c r="E56" s="9" t="n"/>
      <c r="F56" s="9" t="n"/>
      <c r="G56" s="9" t="n"/>
      <c r="H56" s="10" t="n"/>
      <c r="I56" s="11">
        <f>IF(AND(COUNTIF(D56:G56,"Sim")=4,ISNUMBER(H56)),H56*9.25%,"")</f>
        <v/>
      </c>
      <c r="J56" s="12">
        <f>IF(B56="","",IF(COUNTIF(D56:G56,"Não")&gt;0,"Fora do checklist",IF(COUNTIF(D56:G56,"Sim")=4,"Conferir com prioridade","Falta responder")))</f>
        <v/>
      </c>
    </row>
    <row r="57">
      <c r="B57" s="8" t="n"/>
      <c r="C57" s="8" t="n"/>
      <c r="D57" s="9" t="n"/>
      <c r="E57" s="9" t="n"/>
      <c r="F57" s="9" t="n"/>
      <c r="G57" s="9" t="n"/>
      <c r="H57" s="10" t="n"/>
      <c r="I57" s="11">
        <f>IF(AND(COUNTIF(D57:G57,"Sim")=4,ISNUMBER(H57)),H57*9.25%,"")</f>
        <v/>
      </c>
      <c r="J57" s="12">
        <f>IF(B57="","",IF(COUNTIF(D57:G57,"Não")&gt;0,"Fora do checklist",IF(COUNTIF(D57:G57,"Sim")=4,"Conferir com prioridade","Falta responder")))</f>
        <v/>
      </c>
    </row>
    <row r="58">
      <c r="B58" s="8" t="n"/>
      <c r="C58" s="8" t="n"/>
      <c r="D58" s="9" t="n"/>
      <c r="E58" s="9" t="n"/>
      <c r="F58" s="9" t="n"/>
      <c r="G58" s="9" t="n"/>
      <c r="H58" s="10" t="n"/>
      <c r="I58" s="11">
        <f>IF(AND(COUNTIF(D58:G58,"Sim")=4,ISNUMBER(H58)),H58*9.25%,"")</f>
        <v/>
      </c>
      <c r="J58" s="12">
        <f>IF(B58="","",IF(COUNTIF(D58:G58,"Não")&gt;0,"Fora do checklist",IF(COUNTIF(D58:G58,"Sim")=4,"Conferir com prioridade","Falta responder")))</f>
        <v/>
      </c>
    </row>
    <row r="59">
      <c r="B59" s="8" t="n"/>
      <c r="C59" s="8" t="n"/>
      <c r="D59" s="9" t="n"/>
      <c r="E59" s="9" t="n"/>
      <c r="F59" s="9" t="n"/>
      <c r="G59" s="9" t="n"/>
      <c r="H59" s="10" t="n"/>
      <c r="I59" s="11">
        <f>IF(AND(COUNTIF(D59:G59,"Sim")=4,ISNUMBER(H59)),H59*9.25%,"")</f>
        <v/>
      </c>
      <c r="J59" s="12">
        <f>IF(B59="","",IF(COUNTIF(D59:G59,"Não")&gt;0,"Fora do checklist",IF(COUNTIF(D59:G59,"Sim")=4,"Conferir com prioridade","Falta responder")))</f>
        <v/>
      </c>
    </row>
    <row r="60">
      <c r="B60" s="8" t="n"/>
      <c r="C60" s="8" t="n"/>
      <c r="D60" s="9" t="n"/>
      <c r="E60" s="9" t="n"/>
      <c r="F60" s="9" t="n"/>
      <c r="G60" s="9" t="n"/>
      <c r="H60" s="10" t="n"/>
      <c r="I60" s="11">
        <f>IF(AND(COUNTIF(D60:G60,"Sim")=4,ISNUMBER(H60)),H60*9.25%,"")</f>
        <v/>
      </c>
      <c r="J60" s="12">
        <f>IF(B60="","",IF(COUNTIF(D60:G60,"Não")&gt;0,"Fora do checklist",IF(COUNTIF(D60:G60,"Sim")=4,"Conferir com prioridade","Falta responder")))</f>
        <v/>
      </c>
    </row>
    <row r="61">
      <c r="B61" s="8" t="n"/>
      <c r="C61" s="8" t="n"/>
      <c r="D61" s="9" t="n"/>
      <c r="E61" s="9" t="n"/>
      <c r="F61" s="9" t="n"/>
      <c r="G61" s="9" t="n"/>
      <c r="H61" s="10" t="n"/>
      <c r="I61" s="11">
        <f>IF(AND(COUNTIF(D61:G61,"Sim")=4,ISNUMBER(H61)),H61*9.25%,"")</f>
        <v/>
      </c>
      <c r="J61" s="12">
        <f>IF(B61="","",IF(COUNTIF(D61:G61,"Não")&gt;0,"Fora do checklist",IF(COUNTIF(D61:G61,"Sim")=4,"Conferir com prioridade","Falta responder")))</f>
        <v/>
      </c>
    </row>
    <row r="62">
      <c r="B62" s="8" t="n"/>
      <c r="C62" s="8" t="n"/>
      <c r="D62" s="9" t="n"/>
      <c r="E62" s="9" t="n"/>
      <c r="F62" s="9" t="n"/>
      <c r="G62" s="9" t="n"/>
      <c r="H62" s="10" t="n"/>
      <c r="I62" s="11">
        <f>IF(AND(COUNTIF(D62:G62,"Sim")=4,ISNUMBER(H62)),H62*9.25%,"")</f>
        <v/>
      </c>
      <c r="J62" s="12">
        <f>IF(B62="","",IF(COUNTIF(D62:G62,"Não")&gt;0,"Fora do checklist",IF(COUNTIF(D62:G62,"Sim")=4,"Conferir com prioridade","Falta responder")))</f>
        <v/>
      </c>
    </row>
    <row r="63">
      <c r="B63" s="8" t="n"/>
      <c r="C63" s="8" t="n"/>
      <c r="D63" s="9" t="n"/>
      <c r="E63" s="9" t="n"/>
      <c r="F63" s="9" t="n"/>
      <c r="G63" s="9" t="n"/>
      <c r="H63" s="10" t="n"/>
      <c r="I63" s="11">
        <f>IF(AND(COUNTIF(D63:G63,"Sim")=4,ISNUMBER(H63)),H63*9.25%,"")</f>
        <v/>
      </c>
      <c r="J63" s="12">
        <f>IF(B63="","",IF(COUNTIF(D63:G63,"Não")&gt;0,"Fora do checklist",IF(COUNTIF(D63:G63,"Sim")=4,"Conferir com prioridade","Falta responder")))</f>
        <v/>
      </c>
    </row>
    <row r="64">
      <c r="B64" s="13" t="inlineStr">
        <is>
          <t>Total por mês dos clientes para conferir com prioridade</t>
        </is>
      </c>
      <c r="I64" s="14">
        <f>SUM(I14:I63)</f>
        <v/>
      </c>
    </row>
  </sheetData>
  <mergeCells count="5">
    <mergeCell ref="B7:J7"/>
    <mergeCell ref="B10:J10"/>
    <mergeCell ref="B9:J9"/>
    <mergeCell ref="B8:J8"/>
    <mergeCell ref="B6:J6"/>
  </mergeCells>
  <dataValidations count="1">
    <dataValidation sqref="D14:G63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  <col width="42" customWidth="1" min="4" max="4"/>
  </cols>
  <sheetData>
    <row r="2">
      <c r="B2" s="1" t="inlineStr">
        <is>
          <t>Como conferir cada item</t>
        </is>
      </c>
      <c r="D2" s="2" t="inlineStr">
        <is>
          <t>Siga @inloco.ia.br</t>
        </is>
      </c>
    </row>
    <row r="3">
      <c r="B3" s="3" t="inlineStr">
        <is>
          <t>Onde olhar e por que cada pergunta importa.</t>
        </is>
      </c>
      <c r="D3" s="2" t="inlineStr">
        <is>
          <t>inloco.ia.br</t>
        </is>
      </c>
    </row>
    <row r="5">
      <c r="B5" s="4" t="inlineStr">
        <is>
          <t>Item</t>
        </is>
      </c>
      <c r="C5" s="4" t="inlineStr">
        <is>
          <t>O que conferir</t>
        </is>
      </c>
      <c r="D5" s="4" t="inlineStr">
        <is>
          <t>Base legal</t>
        </is>
      </c>
    </row>
    <row r="6" ht="48" customHeight="1">
      <c r="B6" s="15" t="inlineStr">
        <is>
          <t>1. Lucro real no período</t>
        </is>
      </c>
      <c r="C6" s="16" t="inlineStr">
        <is>
          <t>Confira o regime do IRPJ em cada ano dos últimos 5 (ECF). No lucro real, em regra, o PIS/Cofins é não cumulativo: 1,65% de PIS e 7,6% de Cofins (9,25%) sobre o total das receitas. A lei prevê receitas que continuam no regime cumulativo; nesses casos a conta muda.</t>
        </is>
      </c>
      <c r="D6" s="17" t="inlineStr">
        <is>
          <t>Lei 10.637/2002, arts. 1º, 2º e 8º; Lei 10.833/2003, arts. 1º, 2º e 10</t>
        </is>
      </c>
    </row>
    <row r="7" ht="62" customHeight="1">
      <c r="B7" s="15" t="inlineStr">
        <is>
          <t>2. Crédito presumido de ICMS</t>
        </is>
      </c>
      <c r="C7" s="16" t="inlineStr">
        <is>
          <t>Confira se o cliente usa crédito presumido de ICMS concedido pelo Estado ou pelo Distrito Federal como incentivo fiscal. Ele aparece como ajuste na apuração do ICMS (EFD ICMS/IPI, registro E111). Isenção e redução de base de cálculo são outros benefícios e não são o objeto do Tema 843.</t>
        </is>
      </c>
      <c r="D7" s="17" t="inlineStr">
        <is>
          <t>STF, Tema 843 (RE 835.818)</t>
        </is>
      </c>
    </row>
    <row r="8" ht="48" customHeight="1">
      <c r="B8" s="15" t="inlineStr">
        <is>
          <t>3. Crédito na base do PIS/Cofins</t>
        </is>
      </c>
      <c r="C8" s="16" t="inlineStr">
        <is>
          <t>Confira na contabilidade e na EFD-Contribuições se o valor do crédito presumido foi tratado como receita e entrou na base do PIS/Cofins. Se sempre ficou fora da base, não há o que recuperar. O checklist serve para os períodos em que ele foi tributado.</t>
        </is>
      </c>
      <c r="D8" s="17" t="inlineStr">
        <is>
          <t>STF, Tema 843 (RE 835.818)</t>
        </is>
      </c>
    </row>
    <row r="9" ht="48" customHeight="1">
      <c r="B9" s="15" t="inlineStr">
        <is>
          <t>4. Competências nos últimos 5 anos</t>
        </is>
      </c>
      <c r="C9" s="16" t="inlineStr">
        <is>
          <t>A restituição ou compensação alcança pagamentos feitos nos últimos 5 anos, contados de cada pagamento. A cada mês que passa, a competência mais antiga sai da conta. Com o fim do PIS/Cofins em 2027, não entram competências novas e a conta só diminui.</t>
        </is>
      </c>
      <c r="D9" s="17" t="inlineStr">
        <is>
          <t>CTN, art. 168, I; LC 118/2005, art. 3º; EC 132/2023, art. 126, II, do ADCT</t>
        </is>
      </c>
    </row>
    <row r="10" ht="48" customHeight="1">
      <c r="B10" s="15" t="inlineStr">
        <is>
          <t>Correção pela Selic</t>
        </is>
      </c>
      <c r="C10" s="16" t="inlineStr">
        <is>
          <t>O valor pago a mais é corrigido pela Selic somada mês a mês, do mês seguinte ao pagamento até o mês anterior à compensação, mais 1% no mês da compensação. Planilha gratuita: inloco.ia.br/selic.</t>
        </is>
      </c>
      <c r="D10" s="17" t="inlineStr">
        <is>
          <t>Lei 9.250/1995, art. 39, § 4º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00" customWidth="1" min="3" max="3"/>
  </cols>
  <sheetData>
    <row r="2">
      <c r="B2" s="1" t="inlineStr">
        <is>
          <t>Sobre o Tema 843</t>
        </is>
      </c>
      <c r="C2" s="2" t="inlineStr">
        <is>
          <t>Siga @inloco.ia.br</t>
        </is>
      </c>
    </row>
    <row r="3">
      <c r="B3" s="3" t="inlineStr">
        <is>
          <t>O que o STF decidiu e o que ainda está em aberto. Atualizado em 28/10/2026.</t>
        </is>
      </c>
      <c r="C3" s="2" t="inlineStr">
        <is>
          <t>inloco.ia.br</t>
        </is>
      </c>
    </row>
    <row r="5" ht="34" customHeight="1">
      <c r="B5" s="15" t="inlineStr">
        <is>
          <t>Decisão</t>
        </is>
      </c>
      <c r="C5" s="16" t="inlineStr">
        <is>
          <t>Em 07/10/2026, o STF concluiu o julgamento do Tema 843 (RE 835.818) e decidiu, por 7 votos a 4, que os créditos presumidos de ICMS não integram a base de cálculo do PIS e da Cofins.</t>
        </is>
      </c>
    </row>
    <row r="6" ht="20" customHeight="1">
      <c r="B6" s="15" t="inlineStr">
        <is>
          <t>Votos vencidos</t>
        </is>
      </c>
      <c r="C6" s="16" t="inlineStr">
        <is>
          <t>Alexandre de Moraes, Gilmar Mendes, Nunes Marques e Luiz Fux.</t>
        </is>
      </c>
    </row>
    <row r="7" ht="48" customHeight="1">
      <c r="B7" s="15" t="inlineStr">
        <is>
          <t>Modulação</t>
        </is>
      </c>
      <c r="C7" s="16" t="inlineStr">
        <is>
          <t>Na conclusão do julgamento, o STF não definiu a partir de quando a decisão vale. A modulação dos efeitos pode limitar quem recupera e desde quando. Acompanhe o andamento do RE 835.818 antes de pedir restituição ou compensar.</t>
        </is>
      </c>
    </row>
    <row r="8" ht="20" customHeight="1">
      <c r="B8" s="15" t="inlineStr">
        <is>
          <t>Recurso da União</t>
        </is>
      </c>
      <c r="C8" s="16" t="inlineStr">
        <is>
          <t>A PGFN informou que vai esperar a publicação do acórdão para decidir se recorre.</t>
        </is>
      </c>
    </row>
    <row r="9" ht="48" customHeight="1">
      <c r="B9" s="15" t="inlineStr">
        <is>
          <t>Prazo</t>
        </is>
      </c>
      <c r="C9" s="16" t="inlineStr">
        <is>
          <t>O pedido alcança os pagamentos dos últimos 5 anos (CTN, art. 168, I; LC 118/2005, art. 3º). O PIS e a Cofins são extintos a partir de 2027 (EC 132/2023, art. 126, II, do ADCT), então não surgem competências novas.</t>
        </is>
      </c>
    </row>
    <row r="10" ht="48" customHeight="1">
      <c r="B10" s="15" t="inlineStr">
        <is>
          <t>Fontes</t>
        </is>
      </c>
      <c r="C10" s="16" t="inlineStr">
        <is>
          <t>STF, RE 835.818 (portal.stf.jus.br). Reforma Tributária, "STF tira crédito presumido de ICMS da base do PIS e da Cofins, por 7 votos a 4" (reformatributaria.com). Migalhas, "STF exclui crédito presumido de ICMS da base do PIS/Cofins" (migalhas.com.br).</t>
        </is>
      </c>
    </row>
    <row r="11" ht="20" customHeight="1">
      <c r="B11" s="15" t="inlineStr">
        <is>
          <t>Aviso</t>
        </is>
      </c>
      <c r="C11" s="16" t="inlineStr">
        <is>
          <t>Material informativo da Inloco. Não substitui a análise do caso concreto.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2026-10-29T01:25:12Z</dcterms:created>
  <dcterms:modified xmlns:dcterms="http://purl.org/dc/terms/" xmlns:xsi="http://www.w3.org/2001/XMLSchema-instance" xsi:type="dcterms:W3CDTF">2026-10-29T01:25:12Z</dcterms:modified>
</cp:coreProperties>
</file>